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I:\Research Funding\Ngā Puanga Pūtaiao Fellowships\Guidelines\"/>
    </mc:Choice>
  </mc:AlternateContent>
  <xr:revisionPtr revIDLastSave="0" documentId="13_ncr:1_{96FE653E-B676-4F2D-9A7D-5B6F9B5CCBE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Instructions" sheetId="2" r:id="rId1"/>
    <sheet name="Worked example" sheetId="1" r:id="rId2"/>
    <sheet name="spreadshee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6" i="3" l="1"/>
  <c r="N3" i="3"/>
  <c r="N4" i="3"/>
  <c r="N5" i="3"/>
  <c r="N6" i="3"/>
  <c r="N7" i="3"/>
  <c r="N8" i="3"/>
  <c r="N9" i="3"/>
  <c r="N10" i="3"/>
  <c r="N24" i="3"/>
  <c r="N13" i="3"/>
  <c r="N25" i="3"/>
  <c r="N23" i="3"/>
  <c r="N24" i="1" l="1"/>
  <c r="N25" i="1" s="1"/>
  <c r="N17" i="1" l="1"/>
  <c r="N16" i="1"/>
  <c r="N6" i="1"/>
  <c r="N5" i="1"/>
  <c r="N4" i="1"/>
  <c r="N3" i="1"/>
  <c r="N7" i="1"/>
  <c r="N8" i="1"/>
  <c r="N9" i="1"/>
  <c r="N10" i="1"/>
  <c r="N11" i="1"/>
  <c r="N12" i="1"/>
  <c r="N13" i="1"/>
  <c r="N14" i="1"/>
  <c r="N15" i="1"/>
  <c r="N18" i="1"/>
  <c r="N19" i="1" s="1"/>
  <c r="N27" i="1" s="1"/>
  <c r="N20" i="3"/>
  <c r="N21" i="3"/>
  <c r="N22" i="3"/>
  <c r="N11" i="3"/>
  <c r="N12" i="3"/>
  <c r="N14" i="3"/>
  <c r="N15" i="3"/>
  <c r="N16" i="3"/>
  <c r="N17" i="3"/>
  <c r="N18" i="3"/>
  <c r="N19" i="3"/>
  <c r="N27" i="3" l="1"/>
  <c r="N3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Averill</author>
  </authors>
  <commentList>
    <comment ref="A2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Rachel Averill:
</t>
        </r>
        <r>
          <rPr>
            <sz val="9"/>
            <color indexed="81"/>
            <rFont val="Tahoma"/>
            <family val="2"/>
          </rPr>
          <t xml:space="preserve">Born since PhD awarded (Track A) OR since start of research career (Track B)
</t>
        </r>
      </text>
    </comment>
  </commentList>
</comments>
</file>

<file path=xl/sharedStrings.xml><?xml version="1.0" encoding="utf-8"?>
<sst xmlns="http://schemas.openxmlformats.org/spreadsheetml/2006/main" count="78" uniqueCount="53">
  <si>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</si>
  <si>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</si>
  <si>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</si>
  <si>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</si>
  <si>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</si>
  <si>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</si>
  <si>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</si>
  <si>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</si>
  <si>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</si>
  <si>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</si>
  <si>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</si>
  <si>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</si>
  <si>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</si>
  <si>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 months for year</t>
  </si>
  <si>
    <t>Research Fellow</t>
  </si>
  <si>
    <t>total</t>
  </si>
  <si>
    <t>Role</t>
  </si>
  <si>
    <t>Leave and notes</t>
  </si>
  <si>
    <t>Postdoctoral fellow</t>
  </si>
  <si>
    <t>Senior Research Fellow</t>
  </si>
  <si>
    <t>Notes</t>
  </si>
  <si>
    <t>For each month, mark the FTE worked in the spreadsheet</t>
  </si>
  <si>
    <t>For part-months, indicate the FTE for the majority of the month</t>
  </si>
  <si>
    <t>Position held</t>
  </si>
  <si>
    <t>The spreadsheet will calculate the number of months worked for the year (12 = 1.0 FTE and 6 = 0.5 FTE)</t>
  </si>
  <si>
    <t xml:space="preserve">The equivalent number of years in research is calculated as the total divided by 12 (shown in green on the spreadsheet) </t>
  </si>
  <si>
    <t>Eligibility extension for primary caregivers of dependent children:</t>
  </si>
  <si>
    <t>Total eligibility stretch (2 years per child)</t>
  </si>
  <si>
    <t>Number of dependent children</t>
  </si>
  <si>
    <t xml:space="preserve">This spreadsheet is for calculating career gaps due to sickness leave or accounting for periods of part-time work and has been adapted from a spreadsheet that works out years of research experience. This version works out years since PhD and includes parental leave and unemployment.  </t>
  </si>
  <si>
    <t>The total at the bottom of the 'total months for year' column is the number of months worked for the period</t>
  </si>
  <si>
    <t xml:space="preserve">Blue and orange boxes should be coded up as 1. </t>
  </si>
  <si>
    <t>1st child born March 2005; 10 months parental leave</t>
  </si>
  <si>
    <t>2nd child born Nov 2007, 10 months parental leave</t>
  </si>
  <si>
    <t>Period of unemployment - move countries for partner's work, supporting family</t>
  </si>
  <si>
    <t>Professional Teaching Fellow Dec onwards</t>
  </si>
  <si>
    <t>3rd child born May 2012, 7 months parental leave</t>
  </si>
  <si>
    <t xml:space="preserve">Clock starts ticking Dec 2003. </t>
  </si>
  <si>
    <t>HYPOTHETICAL EXAMPLE. This table shows FTE worked in each month since receiving a PhD in December 2003 (Track A).  Blue boxes are maternity leave. Orange boxes are unemployed months</t>
  </si>
  <si>
    <t>Thanks to Dr Cate Macinnis-Ng (University of Auckland) for providing the original spreadsheet, which was adapted for Marsden in 2018 and has now been adapted to include the primary caregiver eligibility stretch.</t>
  </si>
  <si>
    <t xml:space="preserve">If A is less than B, you are eligible to apply </t>
  </si>
  <si>
    <t>A) Equivalent number of fulltime years since PhD</t>
  </si>
  <si>
    <t>B) Total number of years eligible</t>
  </si>
  <si>
    <t>Mark parental leave in blue, unemployed time in orange*</t>
  </si>
  <si>
    <t>*In general, periods of unemployment are only recognised if they are due to "family reasons", e.g. moving overseas with a partner and unable to find employment as a concequence of this. If in doubt, contact the secretariat.</t>
  </si>
  <si>
    <t>Each month of extended sick leave</t>
  </si>
  <si>
    <t>Each month for work or service in the community or in an industry</t>
  </si>
  <si>
    <t>Each month of career interuptions as the result of care giving reponsibilities</t>
  </si>
  <si>
    <t>Pro rata for each month of part time employment as the result of care giving reponsibilities</t>
  </si>
  <si>
    <t>0.X</t>
  </si>
  <si>
    <t>Equivalent number of fulltime years since PhD</t>
  </si>
  <si>
    <t>FTEs in months since being awarded PhD. For leave due to extended sick leave, comminity or industry work/service, career disruptions due to care giving responsibilities please put 0 for each month. Part time work due to caregiving responsibilities should be calculated pro-rata.</t>
  </si>
  <si>
    <t>Other - please contact the Ngā Puanga Pūtaiao Secretariat to seek approval of other career disruptions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</si>
</sst>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3" borderId="0" xfId="0" applyFill="1"/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3" xfId="0" applyFont="1" applyBorder="1"/>
    <xf numFmtId="0" fontId="1" fillId="3" borderId="4" xfId="0" applyFont="1" applyFill="1" applyBorder="1"/>
    <xf numFmtId="0" fontId="1" fillId="0" borderId="1" xfId="0" applyFont="1" applyBorder="1"/>
    <xf numFmtId="0" fontId="0" fillId="0" borderId="0" xfId="0" applyAlignment="1">
      <alignment horizontal="right"/>
    </xf>
    <xf numFmtId="0" fontId="0" fillId="0" borderId="5" xfId="0" applyBorder="1"/>
    <xf numFmtId="0" fontId="0" fillId="6" borderId="0" xfId="0" applyFill="1"/>
    <xf numFmtId="0" fontId="0" fillId="5" borderId="0" xfId="0" applyFill="1"/>
    <xf numFmtId="0" fontId="2" fillId="0" borderId="0" xfId="0" applyFont="1"/>
    <xf numFmtId="0" fontId="0" fillId="7" borderId="0" xfId="0" applyFill="1"/>
    <xf numFmtId="0" fontId="2" fillId="5" borderId="0" xfId="0" applyFont="1" applyFill="1"/>
    <xf numFmtId="0" fontId="3" fillId="0" borderId="0" xfId="0" applyFont="1"/>
    <xf numFmtId="0" fontId="3" fillId="2" borderId="0" xfId="0" applyFont="1" applyFill="1"/>
    <xf numFmtId="0" fontId="3" fillId="4" borderId="0" xfId="0" applyFont="1" applyFill="1"/>
    <xf numFmtId="0" fontId="3" fillId="8" borderId="0" xfId="0" applyFont="1" applyFill="1"/>
    <xf numFmtId="0" fontId="0" fillId="0" borderId="6" xfId="0" applyBorder="1" applyAlignment="1">
      <alignment wrapText="1"/>
    </xf>
    <xf numFmtId="0" fontId="0" fillId="8" borderId="0" xfId="0" applyFill="1"/>
    <xf numFmtId="0" fontId="0" fillId="9" borderId="0" xfId="0" applyFill="1"/>
    <xf numFmtId="0" fontId="0" fillId="0" borderId="7" xfId="0" applyBorder="1"/>
    <xf numFmtId="0" fontId="0" fillId="0" borderId="6" xfId="0" applyBorder="1"/>
    <xf numFmtId="0" fontId="0" fillId="3" borderId="6" xfId="0" applyFill="1" applyBorder="1" applyAlignment="1">
      <alignment wrapText="1"/>
    </xf>
    <xf numFmtId="0" fontId="0" fillId="0" borderId="8" xfId="0" applyBorder="1"/>
    <xf numFmtId="0" fontId="3" fillId="10" borderId="0" xfId="0" applyFont="1" applyFill="1"/>
    <xf numFmtId="0" fontId="3" fillId="11" borderId="0" xfId="0" applyFont="1" applyFill="1"/>
    <xf numFmtId="0" fontId="3" fillId="12" borderId="0" xfId="0" applyFont="1" applyFill="1" applyAlignment="1">
      <alignment horizontal="right"/>
    </xf>
    <xf numFmtId="0" fontId="0" fillId="0" borderId="0" xfId="0" applyBorder="1"/>
    <xf numFmtId="0" fontId="0" fillId="0" borderId="0" xfId="0" applyBorder="1" applyAlignment="1">
      <alignment wrapText="1"/>
    </xf>
    <xf numFmtId="0" fontId="1" fillId="3" borderId="9" xfId="0" applyFont="1" applyFill="1" applyBorder="1"/>
    <xf numFmtId="0" fontId="0" fillId="3" borderId="10" xfId="0" applyFill="1" applyBorder="1" applyAlignment="1">
      <alignment wrapText="1"/>
    </xf>
    <xf numFmtId="0" fontId="0" fillId="3" borderId="11" xfId="0" applyFill="1" applyBorder="1"/>
    <xf numFmtId="0" fontId="0" fillId="3" borderId="12" xfId="0" applyFill="1" applyBorder="1"/>
    <xf numFmtId="0" fontId="0" fillId="1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6"/>
  <sheetViews>
    <sheetView workbookViewId="0">
      <selection activeCell="X7" sqref="X7"/>
    </sheetView>
  </sheetViews>
  <sheetFormatPr defaultRowHeight="15" x14ac:dyDescent="0.25"/>
  <sheetData>
    <row r="2" spans="1:16" s="13" customFormat="1" x14ac:dyDescent="0.25">
      <c r="A2" s="13" t="s">
        <v>29</v>
      </c>
    </row>
    <row r="3" spans="1:16" s="13" customFormat="1" x14ac:dyDescent="0.25"/>
    <row r="4" spans="1:16" x14ac:dyDescent="0.25">
      <c r="A4" t="s">
        <v>21</v>
      </c>
    </row>
    <row r="6" spans="1:16" x14ac:dyDescent="0.25">
      <c r="A6" s="16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7"/>
      <c r="M6" s="18"/>
      <c r="N6" s="19"/>
      <c r="O6" s="16"/>
      <c r="P6" s="16"/>
    </row>
    <row r="7" spans="1:16" x14ac:dyDescent="0.25">
      <c r="A7" s="16" t="s">
        <v>31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1:16" x14ac:dyDescent="0.25">
      <c r="A8" s="16" t="s">
        <v>44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6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pans="1:16" x14ac:dyDescent="0.25">
      <c r="A10" t="s">
        <v>22</v>
      </c>
    </row>
    <row r="11" spans="1:16" x14ac:dyDescent="0.25">
      <c r="A11" t="s">
        <v>24</v>
      </c>
    </row>
    <row r="12" spans="1:16" x14ac:dyDescent="0.25">
      <c r="A12" t="s">
        <v>30</v>
      </c>
    </row>
    <row r="13" spans="1:16" x14ac:dyDescent="0.25">
      <c r="A13" t="s">
        <v>25</v>
      </c>
      <c r="M13" s="11"/>
    </row>
    <row r="16" spans="1:16" x14ac:dyDescent="0.25">
      <c r="A16" s="16" t="s">
        <v>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7"/>
  <sheetViews>
    <sheetView workbookViewId="0">
      <selection activeCell="K4" sqref="K4"/>
    </sheetView>
  </sheetViews>
  <sheetFormatPr defaultRowHeight="15" x14ac:dyDescent="0.25"/>
  <cols>
    <col min="2" max="13" width="5.28515625" customWidth="1"/>
    <col min="15" max="15" width="26.7109375" customWidth="1"/>
  </cols>
  <sheetData>
    <row r="1" spans="1:17" x14ac:dyDescent="0.25">
      <c r="A1" s="13" t="s">
        <v>38</v>
      </c>
    </row>
    <row r="2" spans="1:17" ht="45" x14ac:dyDescent="0.25">
      <c r="A2" s="4" t="s">
        <v>0</v>
      </c>
      <c r="B2" s="26" t="s">
        <v>1</v>
      </c>
      <c r="C2" s="24" t="s">
        <v>2</v>
      </c>
      <c r="D2" s="24" t="s">
        <v>3</v>
      </c>
      <c r="E2" s="24" t="s">
        <v>4</v>
      </c>
      <c r="F2" s="24" t="s">
        <v>5</v>
      </c>
      <c r="G2" s="24" t="s">
        <v>6</v>
      </c>
      <c r="H2" s="24" t="s">
        <v>7</v>
      </c>
      <c r="I2" s="24" t="s">
        <v>8</v>
      </c>
      <c r="J2" s="24" t="s">
        <v>9</v>
      </c>
      <c r="K2" s="24" t="s">
        <v>10</v>
      </c>
      <c r="L2" s="24" t="s">
        <v>11</v>
      </c>
      <c r="M2" s="24" t="s">
        <v>12</v>
      </c>
      <c r="N2" s="25" t="s">
        <v>13</v>
      </c>
      <c r="O2" s="20" t="s">
        <v>16</v>
      </c>
      <c r="P2" s="2" t="s">
        <v>17</v>
      </c>
    </row>
    <row r="3" spans="1:17" x14ac:dyDescent="0.25">
      <c r="A3" s="5">
        <v>2003</v>
      </c>
      <c r="M3">
        <v>0.8</v>
      </c>
      <c r="N3" s="1">
        <f>SUM(B3:M3)</f>
        <v>0.8</v>
      </c>
      <c r="O3" t="s">
        <v>18</v>
      </c>
      <c r="P3" s="3" t="s">
        <v>37</v>
      </c>
      <c r="Q3" s="3"/>
    </row>
    <row r="4" spans="1:17" x14ac:dyDescent="0.25">
      <c r="A4" s="4">
        <v>2004</v>
      </c>
      <c r="B4">
        <v>0.8</v>
      </c>
      <c r="C4">
        <v>0.8</v>
      </c>
      <c r="D4">
        <v>0.8</v>
      </c>
      <c r="E4">
        <v>0.8</v>
      </c>
      <c r="F4">
        <v>0.8</v>
      </c>
      <c r="G4">
        <v>0.8</v>
      </c>
      <c r="H4">
        <v>0.8</v>
      </c>
      <c r="I4">
        <v>0.8</v>
      </c>
      <c r="J4">
        <v>0.8</v>
      </c>
      <c r="K4">
        <v>0.8</v>
      </c>
      <c r="L4">
        <v>0.8</v>
      </c>
      <c r="M4">
        <v>0.8</v>
      </c>
      <c r="N4" s="1">
        <f t="shared" ref="N4:N6" si="0">SUM(B4:M4)</f>
        <v>9.6</v>
      </c>
      <c r="O4" t="s">
        <v>18</v>
      </c>
    </row>
    <row r="5" spans="1:17" x14ac:dyDescent="0.25">
      <c r="A5" s="4">
        <v>2005</v>
      </c>
      <c r="B5">
        <v>0.8</v>
      </c>
      <c r="C5" s="17">
        <v>1</v>
      </c>
      <c r="D5" s="17">
        <v>1</v>
      </c>
      <c r="E5" s="17">
        <v>1</v>
      </c>
      <c r="F5" s="17">
        <v>1</v>
      </c>
      <c r="G5" s="17">
        <v>1</v>
      </c>
      <c r="H5" s="17">
        <v>1</v>
      </c>
      <c r="I5" s="17">
        <v>1</v>
      </c>
      <c r="J5" s="17">
        <v>1</v>
      </c>
      <c r="K5" s="17">
        <v>1</v>
      </c>
      <c r="L5" s="17">
        <v>1</v>
      </c>
      <c r="M5" s="21">
        <v>0.7</v>
      </c>
      <c r="N5" s="1">
        <f t="shared" si="0"/>
        <v>11.5</v>
      </c>
      <c r="P5" t="s">
        <v>32</v>
      </c>
    </row>
    <row r="6" spans="1:17" x14ac:dyDescent="0.25">
      <c r="A6" s="4">
        <v>2006</v>
      </c>
      <c r="B6">
        <v>0.7</v>
      </c>
      <c r="C6">
        <v>0.7</v>
      </c>
      <c r="D6">
        <v>0.7</v>
      </c>
      <c r="E6">
        <v>0.7</v>
      </c>
      <c r="F6">
        <v>0.7</v>
      </c>
      <c r="G6">
        <v>0.7</v>
      </c>
      <c r="H6">
        <v>0.7</v>
      </c>
      <c r="I6">
        <v>0.7</v>
      </c>
      <c r="J6">
        <v>0.7</v>
      </c>
      <c r="K6">
        <v>0.7</v>
      </c>
      <c r="L6">
        <v>0.7</v>
      </c>
      <c r="M6">
        <v>0.7</v>
      </c>
      <c r="N6" s="1">
        <f t="shared" si="0"/>
        <v>8.4</v>
      </c>
      <c r="O6" t="s">
        <v>18</v>
      </c>
    </row>
    <row r="7" spans="1:17" x14ac:dyDescent="0.25">
      <c r="A7" s="4">
        <v>2007</v>
      </c>
      <c r="B7">
        <v>0.7</v>
      </c>
      <c r="C7">
        <v>0.7</v>
      </c>
      <c r="D7">
        <v>0.7</v>
      </c>
      <c r="E7">
        <v>0.7</v>
      </c>
      <c r="F7">
        <v>0.7</v>
      </c>
      <c r="G7">
        <v>0.7</v>
      </c>
      <c r="H7">
        <v>0.7</v>
      </c>
      <c r="I7">
        <v>0.7</v>
      </c>
      <c r="J7">
        <v>0.7</v>
      </c>
      <c r="K7" s="17">
        <v>1</v>
      </c>
      <c r="L7" s="17">
        <v>1</v>
      </c>
      <c r="M7" s="17">
        <v>1</v>
      </c>
      <c r="N7" s="1">
        <f>SUM(B7:M7)</f>
        <v>9.3000000000000007</v>
      </c>
      <c r="O7" t="s">
        <v>18</v>
      </c>
      <c r="P7" t="s">
        <v>33</v>
      </c>
    </row>
    <row r="8" spans="1:17" x14ac:dyDescent="0.25">
      <c r="A8" s="4">
        <v>2008</v>
      </c>
      <c r="B8" s="17">
        <v>1</v>
      </c>
      <c r="C8" s="17">
        <v>1</v>
      </c>
      <c r="D8" s="17">
        <v>1</v>
      </c>
      <c r="E8" s="17">
        <v>1</v>
      </c>
      <c r="F8" s="17">
        <v>1</v>
      </c>
      <c r="G8" s="17">
        <v>1</v>
      </c>
      <c r="H8" s="17">
        <v>1</v>
      </c>
      <c r="I8" s="21">
        <v>0.7</v>
      </c>
      <c r="J8">
        <v>0.7</v>
      </c>
      <c r="K8">
        <v>0.7</v>
      </c>
      <c r="L8">
        <v>0.7</v>
      </c>
      <c r="M8">
        <v>0.7</v>
      </c>
      <c r="N8" s="1">
        <f t="shared" ref="N8:N17" si="1">SUM(B8:M8)</f>
        <v>10.499999999999998</v>
      </c>
      <c r="O8" t="s">
        <v>18</v>
      </c>
    </row>
    <row r="9" spans="1:17" x14ac:dyDescent="0.25">
      <c r="A9" s="4">
        <v>2009</v>
      </c>
      <c r="B9">
        <v>0.7</v>
      </c>
      <c r="C9">
        <v>0.7</v>
      </c>
      <c r="D9">
        <v>0.7</v>
      </c>
      <c r="E9">
        <v>0.7</v>
      </c>
      <c r="F9">
        <v>0.7</v>
      </c>
      <c r="G9">
        <v>0.7</v>
      </c>
      <c r="H9">
        <v>0.7</v>
      </c>
      <c r="I9">
        <v>0.7</v>
      </c>
      <c r="J9">
        <v>0.7</v>
      </c>
      <c r="K9">
        <v>0.7</v>
      </c>
      <c r="L9" s="18">
        <v>1</v>
      </c>
      <c r="M9" s="18">
        <v>1</v>
      </c>
      <c r="N9" s="1">
        <f t="shared" si="1"/>
        <v>9</v>
      </c>
      <c r="O9" t="s">
        <v>18</v>
      </c>
      <c r="P9" t="s">
        <v>34</v>
      </c>
    </row>
    <row r="10" spans="1:17" x14ac:dyDescent="0.25">
      <c r="A10" s="4">
        <v>2010</v>
      </c>
      <c r="B10" s="18">
        <v>1</v>
      </c>
      <c r="C10" s="18">
        <v>1</v>
      </c>
      <c r="D10" s="18">
        <v>1</v>
      </c>
      <c r="E10" s="18">
        <v>1</v>
      </c>
      <c r="F10" s="18">
        <v>1</v>
      </c>
      <c r="G10" s="18">
        <v>1</v>
      </c>
      <c r="H10" s="18">
        <v>1</v>
      </c>
      <c r="I10" s="18">
        <v>1</v>
      </c>
      <c r="J10" s="18">
        <v>1</v>
      </c>
      <c r="K10" s="18">
        <v>1</v>
      </c>
      <c r="L10" s="18">
        <v>1</v>
      </c>
      <c r="M10" s="18">
        <v>1</v>
      </c>
      <c r="N10" s="1">
        <f t="shared" si="1"/>
        <v>12</v>
      </c>
    </row>
    <row r="11" spans="1:17" x14ac:dyDescent="0.25">
      <c r="A11" s="4">
        <v>2011</v>
      </c>
      <c r="B11" s="18">
        <v>1</v>
      </c>
      <c r="C11">
        <v>0.65</v>
      </c>
      <c r="D11">
        <v>0.65</v>
      </c>
      <c r="E11">
        <v>0.65</v>
      </c>
      <c r="F11">
        <v>0.65</v>
      </c>
      <c r="G11">
        <v>0.65</v>
      </c>
      <c r="H11">
        <v>0.65</v>
      </c>
      <c r="I11">
        <v>0.65</v>
      </c>
      <c r="J11">
        <v>0.65</v>
      </c>
      <c r="K11">
        <v>0.65</v>
      </c>
      <c r="L11">
        <v>0.65</v>
      </c>
      <c r="M11">
        <v>0.65</v>
      </c>
      <c r="N11" s="1">
        <f t="shared" si="1"/>
        <v>8.1500000000000021</v>
      </c>
      <c r="O11" t="s">
        <v>14</v>
      </c>
    </row>
    <row r="12" spans="1:17" x14ac:dyDescent="0.25">
      <c r="A12" s="4">
        <v>2012</v>
      </c>
      <c r="B12">
        <v>0.65</v>
      </c>
      <c r="C12">
        <v>0.65</v>
      </c>
      <c r="D12">
        <v>0.65</v>
      </c>
      <c r="E12">
        <v>0.65</v>
      </c>
      <c r="F12">
        <v>0.65</v>
      </c>
      <c r="G12">
        <v>0.65</v>
      </c>
      <c r="H12">
        <v>0.65</v>
      </c>
      <c r="I12">
        <v>0.65</v>
      </c>
      <c r="J12">
        <v>0.65</v>
      </c>
      <c r="K12">
        <v>0.65</v>
      </c>
      <c r="L12">
        <v>0.65</v>
      </c>
      <c r="M12">
        <v>0.65</v>
      </c>
      <c r="N12" s="1">
        <f t="shared" si="1"/>
        <v>7.8000000000000016</v>
      </c>
      <c r="O12" t="s">
        <v>14</v>
      </c>
    </row>
    <row r="13" spans="1:17" x14ac:dyDescent="0.25">
      <c r="A13" s="4">
        <v>2013</v>
      </c>
      <c r="B13">
        <v>0.65</v>
      </c>
      <c r="C13">
        <v>0.65</v>
      </c>
      <c r="D13">
        <v>0.65</v>
      </c>
      <c r="E13" s="17">
        <v>1</v>
      </c>
      <c r="F13" s="17">
        <v>1</v>
      </c>
      <c r="G13" s="17">
        <v>1</v>
      </c>
      <c r="H13" s="17">
        <v>1</v>
      </c>
      <c r="I13" s="17">
        <v>1</v>
      </c>
      <c r="J13" s="17">
        <v>1</v>
      </c>
      <c r="K13" s="17">
        <v>1</v>
      </c>
      <c r="L13" s="21">
        <v>0.65</v>
      </c>
      <c r="M13" s="21">
        <v>0.65</v>
      </c>
      <c r="N13" s="1">
        <f t="shared" si="1"/>
        <v>10.25</v>
      </c>
      <c r="O13" t="s">
        <v>14</v>
      </c>
      <c r="P13" t="s">
        <v>36</v>
      </c>
    </row>
    <row r="14" spans="1:17" x14ac:dyDescent="0.25">
      <c r="A14" s="4">
        <v>2014</v>
      </c>
      <c r="B14">
        <v>0.65</v>
      </c>
      <c r="C14">
        <v>0.65</v>
      </c>
      <c r="D14">
        <v>0.65</v>
      </c>
      <c r="E14">
        <v>0.65</v>
      </c>
      <c r="F14">
        <v>0.65</v>
      </c>
      <c r="G14">
        <v>0.65</v>
      </c>
      <c r="H14">
        <v>0.65</v>
      </c>
      <c r="I14">
        <v>0.65</v>
      </c>
      <c r="J14">
        <v>0.65</v>
      </c>
      <c r="K14">
        <v>0.65</v>
      </c>
      <c r="L14">
        <v>0.65</v>
      </c>
      <c r="M14">
        <v>0.8</v>
      </c>
      <c r="N14" s="1">
        <f t="shared" si="1"/>
        <v>7.9500000000000011</v>
      </c>
      <c r="O14" t="s">
        <v>35</v>
      </c>
    </row>
    <row r="15" spans="1:17" x14ac:dyDescent="0.25">
      <c r="A15" s="4">
        <v>2015</v>
      </c>
      <c r="B15">
        <v>0.8</v>
      </c>
      <c r="C15">
        <v>0.8</v>
      </c>
      <c r="D15">
        <v>0.8</v>
      </c>
      <c r="E15">
        <v>0.8</v>
      </c>
      <c r="F15">
        <v>0.8</v>
      </c>
      <c r="G15">
        <v>0.8</v>
      </c>
      <c r="H15">
        <v>0.8</v>
      </c>
      <c r="I15">
        <v>0.8</v>
      </c>
      <c r="J15">
        <v>0.8</v>
      </c>
      <c r="K15">
        <v>0.8</v>
      </c>
      <c r="L15">
        <v>0.8</v>
      </c>
      <c r="M15">
        <v>0.8</v>
      </c>
      <c r="N15" s="1">
        <f t="shared" si="1"/>
        <v>9.6</v>
      </c>
      <c r="O15" t="s">
        <v>14</v>
      </c>
    </row>
    <row r="16" spans="1:17" x14ac:dyDescent="0.25">
      <c r="A16" s="4">
        <v>2016</v>
      </c>
      <c r="B16">
        <v>0.8</v>
      </c>
      <c r="C16">
        <v>0.8</v>
      </c>
      <c r="D16">
        <v>0.8</v>
      </c>
      <c r="E16">
        <v>0.8</v>
      </c>
      <c r="F16">
        <v>0.8</v>
      </c>
      <c r="G16">
        <v>0.8</v>
      </c>
      <c r="H16">
        <v>0.8</v>
      </c>
      <c r="I16">
        <v>0.8</v>
      </c>
      <c r="J16">
        <v>0.8</v>
      </c>
      <c r="K16">
        <v>0.8</v>
      </c>
      <c r="L16">
        <v>0.8</v>
      </c>
      <c r="M16">
        <v>0.8</v>
      </c>
      <c r="N16" s="1">
        <f t="shared" si="1"/>
        <v>9.6</v>
      </c>
      <c r="O16" t="s">
        <v>14</v>
      </c>
    </row>
    <row r="17" spans="1:17" x14ac:dyDescent="0.25">
      <c r="A17" s="4">
        <v>2017</v>
      </c>
      <c r="B17">
        <v>0.8</v>
      </c>
      <c r="C17">
        <v>0.8</v>
      </c>
      <c r="D17">
        <v>0.8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 s="1">
        <f t="shared" si="1"/>
        <v>11.4</v>
      </c>
      <c r="O17" t="s">
        <v>19</v>
      </c>
    </row>
    <row r="18" spans="1:17" ht="15.75" thickBot="1" x14ac:dyDescent="0.3">
      <c r="A18" s="6" t="s">
        <v>15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7">
        <f>SUM(N3:N17)</f>
        <v>135.85</v>
      </c>
      <c r="O18" s="8"/>
      <c r="P18" s="8"/>
      <c r="Q18" s="3"/>
    </row>
    <row r="19" spans="1:17" x14ac:dyDescent="0.25">
      <c r="A19" s="15" t="s">
        <v>41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5"/>
      <c r="N19" s="11">
        <f>N18/12</f>
        <v>11.320833333333333</v>
      </c>
    </row>
    <row r="21" spans="1:17" x14ac:dyDescent="0.25">
      <c r="A21" s="13" t="s">
        <v>26</v>
      </c>
      <c r="B21" s="13"/>
      <c r="C21" s="13"/>
      <c r="D21" s="13"/>
      <c r="E21" s="13"/>
      <c r="F21" s="13"/>
      <c r="G21" s="13"/>
      <c r="H21" s="13"/>
      <c r="I21" s="13"/>
    </row>
    <row r="23" spans="1:17" x14ac:dyDescent="0.25">
      <c r="A23" t="s">
        <v>28</v>
      </c>
      <c r="N23" s="14">
        <v>3</v>
      </c>
    </row>
    <row r="24" spans="1:17" x14ac:dyDescent="0.25">
      <c r="A24" t="s">
        <v>27</v>
      </c>
      <c r="M24" s="13"/>
      <c r="N24" s="14">
        <f>N23*2</f>
        <v>6</v>
      </c>
    </row>
    <row r="25" spans="1:17" x14ac:dyDescent="0.25">
      <c r="A25" s="15" t="s">
        <v>42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1">
        <f>N24+8</f>
        <v>14</v>
      </c>
    </row>
    <row r="27" spans="1:17" x14ac:dyDescent="0.25">
      <c r="A27" t="s">
        <v>40</v>
      </c>
      <c r="N27" s="22" t="str">
        <f>IF(N19&lt;N25,"YES","NO")</f>
        <v>YES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0"/>
  <sheetViews>
    <sheetView tabSelected="1" workbookViewId="0">
      <selection activeCell="U17" sqref="U17"/>
    </sheetView>
  </sheetViews>
  <sheetFormatPr defaultRowHeight="15" x14ac:dyDescent="0.25"/>
  <cols>
    <col min="2" max="13" width="5.85546875" customWidth="1"/>
    <col min="15" max="15" width="16.28515625" customWidth="1"/>
  </cols>
  <sheetData>
    <row r="1" spans="1:19" s="13" customFormat="1" x14ac:dyDescent="0.25">
      <c r="A1" s="13" t="s">
        <v>51</v>
      </c>
    </row>
    <row r="2" spans="1:19" ht="45" x14ac:dyDescent="0.25">
      <c r="A2" s="23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4" t="s">
        <v>5</v>
      </c>
      <c r="G2" s="24" t="s">
        <v>6</v>
      </c>
      <c r="H2" s="24" t="s">
        <v>7</v>
      </c>
      <c r="I2" s="24" t="s">
        <v>8</v>
      </c>
      <c r="J2" s="24" t="s">
        <v>9</v>
      </c>
      <c r="K2" s="24" t="s">
        <v>10</v>
      </c>
      <c r="L2" s="24" t="s">
        <v>11</v>
      </c>
      <c r="M2" s="23" t="s">
        <v>12</v>
      </c>
      <c r="N2" s="33" t="s">
        <v>13</v>
      </c>
      <c r="O2" s="20" t="s">
        <v>23</v>
      </c>
      <c r="P2" s="20" t="s">
        <v>20</v>
      </c>
      <c r="Q2" s="24"/>
    </row>
    <row r="3" spans="1:19" x14ac:dyDescent="0.25">
      <c r="A3" s="4">
        <v>2000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4"/>
      <c r="N3" s="34">
        <f t="shared" ref="N3:N10" si="0">SUM(B3:M3)</f>
        <v>0</v>
      </c>
      <c r="O3" s="31"/>
      <c r="P3" s="31"/>
      <c r="Q3" s="30"/>
    </row>
    <row r="4" spans="1:19" x14ac:dyDescent="0.25">
      <c r="A4" s="4">
        <v>2001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4"/>
      <c r="N4" s="34">
        <f t="shared" si="0"/>
        <v>0</v>
      </c>
      <c r="O4" s="31"/>
      <c r="P4" s="31"/>
      <c r="Q4" s="30"/>
    </row>
    <row r="5" spans="1:19" x14ac:dyDescent="0.25">
      <c r="A5" s="4">
        <v>2002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4"/>
      <c r="N5" s="34">
        <f t="shared" si="0"/>
        <v>0</v>
      </c>
      <c r="O5" s="31"/>
      <c r="P5" s="31"/>
      <c r="Q5" s="30"/>
    </row>
    <row r="6" spans="1:19" x14ac:dyDescent="0.25">
      <c r="A6" s="4">
        <v>2003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4"/>
      <c r="N6" s="34">
        <f t="shared" si="0"/>
        <v>0</v>
      </c>
      <c r="O6" s="31"/>
      <c r="P6" s="31"/>
      <c r="Q6" s="30"/>
    </row>
    <row r="7" spans="1:19" x14ac:dyDescent="0.25">
      <c r="A7" s="4">
        <v>2004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4"/>
      <c r="N7" s="34">
        <f t="shared" si="0"/>
        <v>0</v>
      </c>
      <c r="O7" s="31"/>
      <c r="P7" s="31"/>
      <c r="Q7" s="30"/>
    </row>
    <row r="8" spans="1:19" x14ac:dyDescent="0.25">
      <c r="A8" s="4">
        <v>2005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4"/>
      <c r="N8" s="34">
        <f t="shared" si="0"/>
        <v>0</v>
      </c>
      <c r="O8" s="31"/>
      <c r="P8" s="31"/>
      <c r="Q8" s="30"/>
      <c r="R8" s="27">
        <v>0</v>
      </c>
      <c r="S8" t="s">
        <v>45</v>
      </c>
    </row>
    <row r="9" spans="1:19" x14ac:dyDescent="0.25">
      <c r="A9" s="4">
        <v>2006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4"/>
      <c r="N9" s="34">
        <f t="shared" si="0"/>
        <v>0</v>
      </c>
      <c r="O9" s="31"/>
      <c r="P9" s="31"/>
      <c r="Q9" s="30"/>
      <c r="R9" s="18">
        <v>0</v>
      </c>
      <c r="S9" t="s">
        <v>46</v>
      </c>
    </row>
    <row r="10" spans="1:19" x14ac:dyDescent="0.25">
      <c r="A10" s="4">
        <v>2007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4"/>
      <c r="N10" s="34">
        <f t="shared" si="0"/>
        <v>0</v>
      </c>
      <c r="O10" s="31"/>
      <c r="P10" s="31"/>
      <c r="Q10" s="30"/>
      <c r="R10" s="28">
        <v>0</v>
      </c>
      <c r="S10" t="s">
        <v>47</v>
      </c>
    </row>
    <row r="11" spans="1:19" x14ac:dyDescent="0.25">
      <c r="A11" s="4">
        <v>2008</v>
      </c>
      <c r="M11" s="4"/>
      <c r="N11" s="34">
        <f t="shared" ref="N11:N25" si="1">SUM(B11:M11)</f>
        <v>0</v>
      </c>
      <c r="R11" s="29" t="s">
        <v>49</v>
      </c>
      <c r="S11" t="s">
        <v>48</v>
      </c>
    </row>
    <row r="12" spans="1:19" x14ac:dyDescent="0.25">
      <c r="A12" s="4">
        <v>2009</v>
      </c>
      <c r="M12" s="4"/>
      <c r="N12" s="34">
        <f t="shared" si="1"/>
        <v>0</v>
      </c>
      <c r="R12" s="36"/>
      <c r="S12" t="s">
        <v>52</v>
      </c>
    </row>
    <row r="13" spans="1:19" x14ac:dyDescent="0.25">
      <c r="A13" s="4">
        <v>2010</v>
      </c>
      <c r="M13" s="4"/>
      <c r="N13" s="34">
        <f t="shared" si="1"/>
        <v>0</v>
      </c>
    </row>
    <row r="14" spans="1:19" x14ac:dyDescent="0.25">
      <c r="A14" s="4">
        <v>2011</v>
      </c>
      <c r="M14" s="4"/>
      <c r="N14" s="34">
        <f t="shared" si="1"/>
        <v>0</v>
      </c>
    </row>
    <row r="15" spans="1:19" x14ac:dyDescent="0.25">
      <c r="A15" s="4">
        <v>2012</v>
      </c>
      <c r="M15" s="4"/>
      <c r="N15" s="34">
        <f t="shared" si="1"/>
        <v>0</v>
      </c>
      <c r="O15" s="9"/>
    </row>
    <row r="16" spans="1:19" x14ac:dyDescent="0.25">
      <c r="A16" s="4">
        <v>2013</v>
      </c>
      <c r="M16" s="4"/>
      <c r="N16" s="34">
        <f t="shared" si="1"/>
        <v>0</v>
      </c>
    </row>
    <row r="17" spans="1:17" x14ac:dyDescent="0.25">
      <c r="A17" s="4">
        <v>2014</v>
      </c>
      <c r="M17" s="4"/>
      <c r="N17" s="34">
        <f t="shared" si="1"/>
        <v>0</v>
      </c>
    </row>
    <row r="18" spans="1:17" x14ac:dyDescent="0.25">
      <c r="A18" s="4">
        <v>2015</v>
      </c>
      <c r="M18" s="4"/>
      <c r="N18" s="34">
        <f t="shared" si="1"/>
        <v>0</v>
      </c>
    </row>
    <row r="19" spans="1:17" x14ac:dyDescent="0.25">
      <c r="A19" s="4">
        <v>2016</v>
      </c>
      <c r="M19" s="4"/>
      <c r="N19" s="34">
        <f t="shared" si="1"/>
        <v>0</v>
      </c>
    </row>
    <row r="20" spans="1:17" x14ac:dyDescent="0.25">
      <c r="A20" s="4">
        <v>2017</v>
      </c>
      <c r="M20" s="4"/>
      <c r="N20" s="34">
        <f t="shared" si="1"/>
        <v>0</v>
      </c>
    </row>
    <row r="21" spans="1:17" x14ac:dyDescent="0.25">
      <c r="A21" s="4">
        <v>2018</v>
      </c>
      <c r="M21" s="4"/>
      <c r="N21" s="34">
        <f t="shared" si="1"/>
        <v>0</v>
      </c>
    </row>
    <row r="22" spans="1:17" x14ac:dyDescent="0.25">
      <c r="A22" s="4">
        <v>2019</v>
      </c>
      <c r="M22" s="4"/>
      <c r="N22" s="34">
        <f t="shared" si="1"/>
        <v>0</v>
      </c>
    </row>
    <row r="23" spans="1:17" x14ac:dyDescent="0.25">
      <c r="A23" s="4">
        <v>2020</v>
      </c>
      <c r="M23" s="4"/>
      <c r="N23" s="34">
        <f t="shared" si="1"/>
        <v>0</v>
      </c>
    </row>
    <row r="24" spans="1:17" x14ac:dyDescent="0.25">
      <c r="A24" s="4">
        <v>2021</v>
      </c>
      <c r="M24" s="4"/>
      <c r="N24" s="34">
        <f t="shared" si="1"/>
        <v>0</v>
      </c>
    </row>
    <row r="25" spans="1:17" ht="15.75" thickBot="1" x14ac:dyDescent="0.3">
      <c r="A25" s="4">
        <v>2022</v>
      </c>
      <c r="M25" s="4"/>
      <c r="N25" s="35">
        <f t="shared" si="1"/>
        <v>0</v>
      </c>
    </row>
    <row r="26" spans="1:17" ht="15.75" thickBot="1" x14ac:dyDescent="0.3">
      <c r="A26" s="6" t="s">
        <v>15</v>
      </c>
      <c r="B26" s="10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2">
        <f>SUM(N3:N25)</f>
        <v>0</v>
      </c>
      <c r="O26" s="8"/>
      <c r="P26" s="8"/>
      <c r="Q26" s="3"/>
    </row>
    <row r="27" spans="1:17" x14ac:dyDescent="0.25">
      <c r="A27" s="15" t="s">
        <v>50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5"/>
      <c r="N27" s="11">
        <f>N26/12</f>
        <v>0</v>
      </c>
    </row>
    <row r="30" spans="1:17" x14ac:dyDescent="0.25">
      <c r="A30" t="s">
        <v>40</v>
      </c>
      <c r="N30" s="22" t="str">
        <f>IF(N27&lt;15,"YES","NO")</f>
        <v>YES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Worked example</vt:lpstr>
      <vt:lpstr>spreadsheet</vt:lpstr>
    </vt:vector>
  </TitlesOfParts>
  <Company>The University of Auckland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 Macinnis-Ng</dc:creator>
  <cp:lastModifiedBy>Amy Marshall</cp:lastModifiedBy>
  <dcterms:created xsi:type="dcterms:W3CDTF">2014-12-02T00:52:41Z</dcterms:created>
  <dcterms:modified xsi:type="dcterms:W3CDTF">2023-06-13T23:25:09Z</dcterms:modified>
</cp:coreProperties>
</file>